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frane\Documents\Projekti\VUS\Financijska izvješća\financijski plan VUŠ 2025-2027\Usvojeno Državni proračun\dostaviti\"/>
    </mc:Choice>
  </mc:AlternateContent>
  <xr:revisionPtr revIDLastSave="0" documentId="13_ncr:1_{4C64FD8D-61A0-4FB1-9A25-DE3CB225B5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P - posebni dio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7" l="1"/>
  <c r="F43" i="7"/>
  <c r="E43" i="7"/>
  <c r="G44" i="7"/>
  <c r="F44" i="7"/>
  <c r="E44" i="7"/>
  <c r="G47" i="7"/>
  <c r="F47" i="7"/>
  <c r="E47" i="7"/>
  <c r="D52" i="7"/>
  <c r="G67" i="7" l="1"/>
  <c r="F67" i="7"/>
  <c r="E67" i="7"/>
  <c r="D67" i="7"/>
  <c r="C67" i="7"/>
  <c r="G62" i="7"/>
  <c r="G61" i="7" s="1"/>
  <c r="F62" i="7"/>
  <c r="F61" i="7" s="1"/>
  <c r="E62" i="7"/>
  <c r="E61" i="7" s="1"/>
  <c r="D62" i="7"/>
  <c r="C62" i="7"/>
  <c r="G59" i="7"/>
  <c r="F59" i="7"/>
  <c r="E59" i="7"/>
  <c r="D59" i="7"/>
  <c r="C59" i="7"/>
  <c r="G54" i="7"/>
  <c r="F54" i="7"/>
  <c r="E54" i="7"/>
  <c r="G50" i="7"/>
  <c r="G49" i="7" s="1"/>
  <c r="G28" i="7" s="1"/>
  <c r="F50" i="7"/>
  <c r="F49" i="7" s="1"/>
  <c r="F28" i="7" s="1"/>
  <c r="E50" i="7"/>
  <c r="E49" i="7" s="1"/>
  <c r="E28" i="7" s="1"/>
  <c r="D50" i="7"/>
  <c r="D49" i="7" s="1"/>
  <c r="C50" i="7"/>
  <c r="C49" i="7" s="1"/>
  <c r="D44" i="7"/>
  <c r="D47" i="7"/>
  <c r="C41" i="7"/>
  <c r="D30" i="7"/>
  <c r="G30" i="7"/>
  <c r="F30" i="7"/>
  <c r="E30" i="7"/>
  <c r="C30" i="7"/>
  <c r="G21" i="7"/>
  <c r="F21" i="7"/>
  <c r="E21" i="7"/>
  <c r="D21" i="7"/>
  <c r="C21" i="7"/>
  <c r="C26" i="7"/>
  <c r="C71" i="7"/>
  <c r="C70" i="7" s="1"/>
  <c r="E53" i="7" l="1"/>
  <c r="E52" i="7" s="1"/>
  <c r="F53" i="7"/>
  <c r="F52" i="7" s="1"/>
  <c r="G53" i="7"/>
  <c r="G52" i="7" s="1"/>
  <c r="C61" i="7"/>
  <c r="D61" i="7"/>
  <c r="D54" i="7" s="1"/>
  <c r="D53" i="7" s="1"/>
  <c r="D43" i="7"/>
  <c r="C54" i="7" l="1"/>
  <c r="C53" i="7" s="1"/>
  <c r="C52" i="7"/>
  <c r="D16" i="7" l="1"/>
  <c r="D15" i="7" s="1"/>
  <c r="D14" i="7" s="1"/>
  <c r="D74" i="7"/>
  <c r="D41" i="7"/>
  <c r="D36" i="7"/>
  <c r="D73" i="7" l="1"/>
  <c r="D69" i="7" s="1"/>
  <c r="D35" i="7"/>
  <c r="C47" i="7" l="1"/>
  <c r="C44" i="7"/>
  <c r="C33" i="7"/>
  <c r="C43" i="7" l="1"/>
  <c r="C36" i="7" l="1"/>
  <c r="C29" i="7" l="1"/>
  <c r="C35" i="7"/>
  <c r="C28" i="7" l="1"/>
  <c r="C74" i="7" l="1"/>
  <c r="C73" i="7" s="1"/>
  <c r="C69" i="7" s="1"/>
  <c r="C20" i="7" l="1"/>
  <c r="C19" i="7" s="1"/>
  <c r="C16" i="7"/>
  <c r="C15" i="7" s="1"/>
  <c r="C14" i="7" s="1"/>
  <c r="C13" i="7" l="1"/>
  <c r="E33" i="7" l="1"/>
  <c r="F33" i="7"/>
  <c r="G33" i="7"/>
  <c r="D33" i="7"/>
  <c r="D29" i="7" s="1"/>
  <c r="D28" i="7" s="1"/>
  <c r="F41" i="7"/>
  <c r="G41" i="7"/>
  <c r="E41" i="7"/>
  <c r="G36" i="7"/>
  <c r="F36" i="7"/>
  <c r="E36" i="7"/>
  <c r="F35" i="7" l="1"/>
  <c r="G35" i="7"/>
  <c r="E35" i="7"/>
  <c r="G29" i="7"/>
  <c r="F29" i="7"/>
  <c r="E29" i="7"/>
  <c r="G16" i="7"/>
  <c r="G15" i="7" s="1"/>
  <c r="G14" i="7" s="1"/>
  <c r="F16" i="7"/>
  <c r="F15" i="7" s="1"/>
  <c r="F14" i="7" s="1"/>
  <c r="E16" i="7"/>
  <c r="E15" i="7" s="1"/>
  <c r="E14" i="7" s="1"/>
  <c r="E26" i="7"/>
  <c r="F26" i="7"/>
  <c r="G26" i="7"/>
  <c r="D26" i="7"/>
  <c r="D20" i="7" l="1"/>
  <c r="D19" i="7" s="1"/>
  <c r="D13" i="7" s="1"/>
  <c r="G20" i="7"/>
  <c r="G19" i="7" s="1"/>
  <c r="G13" i="7" s="1"/>
  <c r="F20" i="7"/>
  <c r="F19" i="7" s="1"/>
  <c r="F13" i="7" s="1"/>
  <c r="E20" i="7"/>
  <c r="E19" i="7" s="1"/>
  <c r="E13" i="7" s="1"/>
</calcChain>
</file>

<file path=xl/sharedStrings.xml><?xml version="1.0" encoding="utf-8"?>
<sst xmlns="http://schemas.openxmlformats.org/spreadsheetml/2006/main" count="122" uniqueCount="47">
  <si>
    <t>Opći prihodi i primici</t>
  </si>
  <si>
    <t>A621148</t>
  </si>
  <si>
    <t>A622122</t>
  </si>
  <si>
    <t>PROGRAMSKO FINANCIRANJE JAVNIH VISOKIH UČILIŠTA</t>
  </si>
  <si>
    <t>43</t>
  </si>
  <si>
    <t>Ostali prihodi za posebne namjene</t>
  </si>
  <si>
    <t>Pomoći EU</t>
  </si>
  <si>
    <t>Ostale pomoći</t>
  </si>
  <si>
    <t>Donacije</t>
  </si>
  <si>
    <t>31</t>
  </si>
  <si>
    <t>Vlastiti prihodi</t>
  </si>
  <si>
    <t>A679094</t>
  </si>
  <si>
    <t>Mehanizam za oporavak i otpornost</t>
  </si>
  <si>
    <t>K679084</t>
  </si>
  <si>
    <t>OP KONKURENTNOST I KOHEZIJA 2014.-2020., PRIORITET 1, 9 i 10</t>
  </si>
  <si>
    <t>Europski fond za regionalni razvoj (ERDF)</t>
  </si>
  <si>
    <t>Fond solidarnosti Europske unije – potres</t>
  </si>
  <si>
    <t>32</t>
  </si>
  <si>
    <t>34</t>
  </si>
  <si>
    <t>42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</si>
  <si>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</si>
  <si>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</si>
  <si>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</si>
  <si>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</si>
  <si>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</si>
  <si>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</si>
  <si>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Pomoći dane u inozemstvo i unutar općeg proračuna</t>
  </si>
  <si>
    <t>Ostali rashodi</t>
  </si>
  <si>
    <t>52</t>
  </si>
  <si>
    <t>563</t>
  </si>
  <si>
    <t>3705</t>
  </si>
  <si>
    <t>VISOKO OBRAZOVANJE</t>
  </si>
  <si>
    <t>PROJEKCIJA 
ZA 2026.</t>
  </si>
  <si>
    <t>VELEUČILIŠTE U ŠIBENIKU</t>
  </si>
  <si>
    <t>REDOVNA DJELATNOST VELEUČILIŠTA U ŠIBENIKU</t>
  </si>
  <si>
    <t>3</t>
  </si>
  <si>
    <t>Rashodi poslovanja</t>
  </si>
  <si>
    <t>4</t>
  </si>
  <si>
    <t>Rashodi za nabavu nefinancijske imovine</t>
  </si>
  <si>
    <t>REDOVNA DJELATNOST VELEUČILIŠTA U ŠIBENIKU (IZ EVIDENCIJSKIH PRIHODA)</t>
  </si>
  <si>
    <t>Europski fond za regionalni razvoj (EFRR)</t>
  </si>
  <si>
    <t>IZVRŠENJE
2023.</t>
  </si>
  <si>
    <t>TEKUĆI PLAN
2024.</t>
  </si>
  <si>
    <t>PLAN 
ZA 2025.</t>
  </si>
  <si>
    <t>PROJEKCIJA 
ZA 2027.</t>
  </si>
  <si>
    <t>A679076</t>
  </si>
  <si>
    <t>EU PROJEKTI VELEUČILIŠTA U ŠIBENIKU (IZ EVIDENCIJSKIH PRIHODA)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</si>
</sst>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</cellStyleXfs>
  <cellXfs count="36">
    <xf numFmtId="0" fontId="0" fillId="0" borderId="0" xfId="0"/>
    <xf numFmtId="0" fontId="12" fillId="0" borderId="4" xfId="49" quotePrefix="1" applyFill="1" applyAlignment="1">
      <alignment horizontal="left" vertical="center" indent="5"/>
    </xf>
    <xf numFmtId="0" fontId="12" fillId="0" borderId="4" xfId="49" quotePrefix="1" applyFill="1">
      <alignment horizontal="left" vertical="center" indent="1"/>
    </xf>
    <xf numFmtId="0" fontId="12" fillId="0" borderId="4" xfId="49" quotePrefix="1" applyFill="1" applyAlignment="1">
      <alignment horizontal="left" vertical="center" indent="7"/>
    </xf>
    <xf numFmtId="0" fontId="12" fillId="0" borderId="4" xfId="49" quotePrefix="1" applyFill="1" applyAlignment="1">
      <alignment horizontal="left" vertical="center" indent="8"/>
    </xf>
    <xf numFmtId="3" fontId="12" fillId="0" borderId="4" xfId="50" applyNumberFormat="1" applyFill="1">
      <alignment horizontal="right" vertical="center"/>
    </xf>
    <xf numFmtId="0" fontId="13" fillId="0" borderId="4" xfId="49" quotePrefix="1" applyFont="1" applyFill="1" applyAlignment="1">
      <alignment horizontal="left" vertical="center" indent="5"/>
    </xf>
    <xf numFmtId="0" fontId="13" fillId="0" borderId="4" xfId="49" quotePrefix="1" applyFont="1" applyFill="1">
      <alignment horizontal="left" vertical="center" indent="1"/>
    </xf>
    <xf numFmtId="0" fontId="14" fillId="0" borderId="3" xfId="0" quotePrefix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2" fillId="0" borderId="4" xfId="49" quotePrefix="1" applyFill="1" applyAlignment="1">
      <alignment horizontal="left" vertical="center" indent="9"/>
    </xf>
    <xf numFmtId="0" fontId="12" fillId="0" borderId="4" xfId="49" quotePrefix="1" applyFill="1" applyBorder="1" applyAlignment="1">
      <alignment horizontal="left" vertical="center" indent="7"/>
    </xf>
    <xf numFmtId="0" fontId="12" fillId="0" borderId="4" xfId="49" quotePrefix="1" applyFill="1" applyBorder="1">
      <alignment horizontal="left" vertical="center" indent="1"/>
    </xf>
    <xf numFmtId="3" fontId="12" fillId="0" borderId="4" xfId="50" applyNumberFormat="1" applyFill="1" applyBorder="1">
      <alignment horizontal="right" vertical="center"/>
    </xf>
    <xf numFmtId="0" fontId="12" fillId="0" borderId="5" xfId="49" quotePrefix="1" applyFill="1" applyBorder="1" applyAlignment="1">
      <alignment horizontal="left" vertical="center" indent="7"/>
    </xf>
    <xf numFmtId="0" fontId="12" fillId="0" borderId="5" xfId="49" quotePrefix="1" applyFill="1" applyBorder="1">
      <alignment horizontal="left" vertical="center" indent="1"/>
    </xf>
    <xf numFmtId="3" fontId="12" fillId="0" borderId="5" xfId="50" applyNumberFormat="1" applyFill="1" applyBorder="1">
      <alignment horizontal="right" vertical="center"/>
    </xf>
    <xf numFmtId="0" fontId="12" fillId="0" borderId="4" xfId="49" quotePrefix="1" applyFill="1" applyAlignment="1">
      <alignment horizontal="left" vertical="center" wrapText="1" indent="1"/>
    </xf>
    <xf numFmtId="3" fontId="0" fillId="0" borderId="0" xfId="0" applyNumberFormat="1" applyFill="1"/>
    <xf numFmtId="3" fontId="13" fillId="0" borderId="4" xfId="50" applyNumberFormat="1" applyFont="1" applyFill="1">
      <alignment horizontal="right" vertical="center"/>
    </xf>
    <xf numFmtId="0" fontId="15" fillId="0" borderId="0" xfId="0" applyFont="1" applyFill="1"/>
    <xf numFmtId="0" fontId="1" fillId="0" borderId="6" xfId="6" quotePrefix="1" applyFont="1" applyFill="1" applyBorder="1" applyAlignment="1">
      <alignment horizontal="left" vertical="center" indent="4"/>
    </xf>
    <xf numFmtId="0" fontId="1" fillId="0" borderId="6" xfId="6" quotePrefix="1" applyFont="1" applyFill="1" applyBorder="1" applyAlignment="1">
      <alignment horizontal="left" vertical="center" indent="1"/>
    </xf>
    <xf numFmtId="0" fontId="13" fillId="0" borderId="4" xfId="49" quotePrefix="1" applyFont="1" applyFill="1" applyAlignment="1">
      <alignment horizontal="center" vertical="center"/>
    </xf>
    <xf numFmtId="0" fontId="13" fillId="0" borderId="4" xfId="49" quotePrefix="1" applyFont="1" applyFill="1" applyAlignment="1">
      <alignment horizontal="left" vertical="center" wrapText="1" indent="1"/>
    </xf>
    <xf numFmtId="0" fontId="16" fillId="0" borderId="4" xfId="49" quotePrefix="1" applyFont="1" applyFill="1" applyAlignment="1">
      <alignment horizontal="left" vertical="center" wrapText="1" indent="1"/>
    </xf>
    <xf numFmtId="0" fontId="16" fillId="0" borderId="4" xfId="49" quotePrefix="1" applyFont="1" applyFill="1" applyAlignment="1">
      <alignment horizontal="left" vertical="center" indent="7"/>
    </xf>
    <xf numFmtId="3" fontId="16" fillId="0" borderId="4" xfId="50" applyNumberFormat="1" applyFont="1" applyFill="1">
      <alignment horizontal="right" vertical="center"/>
    </xf>
    <xf numFmtId="3" fontId="17" fillId="0" borderId="7" xfId="50" applyNumberFormat="1" applyFont="1" applyFill="1" applyBorder="1">
      <alignment horizontal="right" vertical="center"/>
    </xf>
    <xf numFmtId="0" fontId="16" fillId="0" borderId="4" xfId="49" quotePrefix="1" applyFont="1" applyFill="1" applyAlignment="1">
      <alignment horizontal="left" vertical="center" indent="8"/>
    </xf>
    <xf numFmtId="0" fontId="16" fillId="0" borderId="4" xfId="49" quotePrefix="1" applyFont="1" applyFill="1" applyAlignment="1">
      <alignment horizontal="left" vertical="center" indent="9"/>
    </xf>
    <xf numFmtId="3" fontId="15" fillId="0" borderId="0" xfId="0" applyNumberFormat="1" applyFont="1" applyFill="1"/>
    <xf numFmtId="3" fontId="12" fillId="0" borderId="3" xfId="3" applyNumberFormat="1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</cellXfs>
  <cellStyles count="51">
    <cellStyle name="Normal" xfId="0" builtinId="0"/>
    <cellStyle name="Normal 2" xfId="3" xr:uid="{00000000-0005-0000-0000-000001000000}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0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I19" sqref="I19"/>
    </sheetView>
  </sheetViews>
  <sheetFormatPr defaultRowHeight="15" x14ac:dyDescent="0.25"/>
  <cols>
    <col min="1" max="1" width="17.28515625" style="10" customWidth="1"/>
    <col min="2" max="2" width="45.7109375" style="10" customWidth="1"/>
    <col min="3" max="7" width="13.28515625" style="10" customWidth="1"/>
    <col min="8" max="9" width="9.140625" style="10"/>
    <col min="10" max="10" width="11.140625" style="10" customWidth="1"/>
    <col min="11" max="11" width="10.140625" style="10" customWidth="1"/>
    <col min="12" max="16384" width="9.140625" style="10"/>
  </cols>
  <sheetData>
    <row r="1" spans="1:15" x14ac:dyDescent="0.25">
      <c r="C1" s="19"/>
      <c r="D1" s="19"/>
    </row>
    <row r="2" spans="1:15" x14ac:dyDescent="0.25">
      <c r="C2" s="19"/>
      <c r="D2" s="19"/>
    </row>
    <row r="3" spans="1:15" ht="45.75" customHeight="1" x14ac:dyDescent="0.25">
      <c r="A3" s="8">
        <v>22824</v>
      </c>
      <c r="B3" s="8" t="s">
        <v>33</v>
      </c>
      <c r="C3" s="8" t="s">
        <v>41</v>
      </c>
      <c r="D3" s="8" t="s">
        <v>42</v>
      </c>
      <c r="E3" s="9" t="s">
        <v>43</v>
      </c>
      <c r="F3" s="9" t="s">
        <v>32</v>
      </c>
      <c r="G3" s="9" t="s">
        <v>44</v>
      </c>
    </row>
    <row r="4" spans="1:15" x14ac:dyDescent="0.25">
      <c r="A4" s="3">
        <v>11</v>
      </c>
      <c r="B4" s="2" t="s">
        <v>0</v>
      </c>
      <c r="C4" s="5">
        <v>1861000.44</v>
      </c>
      <c r="D4" s="5">
        <v>1783169</v>
      </c>
      <c r="E4" s="5">
        <v>1882220.9258539157</v>
      </c>
      <c r="F4" s="5">
        <v>1896683.8697400887</v>
      </c>
      <c r="G4" s="5">
        <v>1904967.8992293521</v>
      </c>
    </row>
    <row r="5" spans="1:15" x14ac:dyDescent="0.25">
      <c r="A5" s="3">
        <v>31</v>
      </c>
      <c r="B5" s="2" t="s">
        <v>10</v>
      </c>
      <c r="C5" s="5">
        <v>32564.68</v>
      </c>
      <c r="D5" s="5">
        <v>95000</v>
      </c>
      <c r="E5" s="5">
        <v>95000</v>
      </c>
      <c r="F5" s="5">
        <v>97840</v>
      </c>
      <c r="G5" s="5">
        <v>99730</v>
      </c>
    </row>
    <row r="6" spans="1:15" x14ac:dyDescent="0.25">
      <c r="A6" s="3">
        <v>43</v>
      </c>
      <c r="B6" s="2" t="s">
        <v>5</v>
      </c>
      <c r="C6" s="5">
        <v>366849.17</v>
      </c>
      <c r="D6" s="5">
        <v>330300</v>
      </c>
      <c r="E6" s="5">
        <v>334000</v>
      </c>
      <c r="F6" s="5">
        <v>343640</v>
      </c>
      <c r="G6" s="5">
        <v>350620</v>
      </c>
    </row>
    <row r="7" spans="1:15" x14ac:dyDescent="0.25">
      <c r="A7" s="3">
        <v>51</v>
      </c>
      <c r="B7" s="2" t="s">
        <v>6</v>
      </c>
      <c r="C7" s="5"/>
      <c r="D7" s="5"/>
      <c r="E7" s="5"/>
      <c r="F7" s="5"/>
      <c r="G7" s="5"/>
    </row>
    <row r="8" spans="1:15" x14ac:dyDescent="0.25">
      <c r="A8" s="3">
        <v>52</v>
      </c>
      <c r="B8" s="2" t="s">
        <v>7</v>
      </c>
      <c r="C8" s="5">
        <v>531294.00000000023</v>
      </c>
      <c r="D8" s="5">
        <v>498000</v>
      </c>
      <c r="E8" s="5">
        <v>200000</v>
      </c>
      <c r="F8" s="5">
        <v>102030</v>
      </c>
      <c r="G8" s="5">
        <v>154550</v>
      </c>
    </row>
    <row r="9" spans="1:15" x14ac:dyDescent="0.25">
      <c r="A9" s="3">
        <v>61</v>
      </c>
      <c r="B9" s="2" t="s">
        <v>8</v>
      </c>
      <c r="C9" s="5"/>
      <c r="D9" s="5">
        <v>7200</v>
      </c>
      <c r="E9" s="5">
        <v>7200</v>
      </c>
      <c r="F9" s="5">
        <v>7430</v>
      </c>
      <c r="G9" s="5">
        <v>7560</v>
      </c>
    </row>
    <row r="10" spans="1:15" x14ac:dyDescent="0.25">
      <c r="A10" s="3">
        <v>581</v>
      </c>
      <c r="B10" s="2" t="s">
        <v>12</v>
      </c>
      <c r="C10" s="5"/>
      <c r="D10" s="5"/>
      <c r="E10" s="5"/>
      <c r="F10" s="5"/>
      <c r="G10" s="5"/>
    </row>
    <row r="11" spans="1:15" x14ac:dyDescent="0.25">
      <c r="A11" s="12">
        <v>5761</v>
      </c>
      <c r="B11" s="13" t="s">
        <v>16</v>
      </c>
      <c r="C11" s="14"/>
      <c r="D11" s="14"/>
      <c r="E11" s="14"/>
      <c r="F11" s="14"/>
      <c r="G11" s="14"/>
    </row>
    <row r="12" spans="1:15" x14ac:dyDescent="0.25">
      <c r="A12" s="15">
        <v>563</v>
      </c>
      <c r="B12" s="16" t="s">
        <v>15</v>
      </c>
      <c r="C12" s="17">
        <v>2930465.23</v>
      </c>
      <c r="D12" s="17"/>
      <c r="E12" s="17"/>
      <c r="F12" s="17"/>
      <c r="G12" s="17"/>
    </row>
    <row r="13" spans="1:15" s="21" customFormat="1" x14ac:dyDescent="0.25">
      <c r="A13" s="22" t="s">
        <v>30</v>
      </c>
      <c r="B13" s="23" t="s">
        <v>31</v>
      </c>
      <c r="C13" s="29">
        <f>C14+C19+C28+C52+C69</f>
        <v>5801471.96</v>
      </c>
      <c r="D13" s="29">
        <f>D14+D19+D28+D52+D69</f>
        <v>2584371</v>
      </c>
      <c r="E13" s="29">
        <f>E14+E19+E28+E52+E69</f>
        <v>2618420</v>
      </c>
      <c r="F13" s="29">
        <f>F14+F19+F28+F52+F69</f>
        <v>2552052</v>
      </c>
      <c r="G13" s="29">
        <f>G14+G19+G28+G52+G69</f>
        <v>2622428</v>
      </c>
      <c r="K13" s="34"/>
      <c r="L13" s="34"/>
      <c r="M13" s="35"/>
      <c r="N13" s="35"/>
      <c r="O13" s="35"/>
    </row>
    <row r="14" spans="1:15" s="21" customFormat="1" x14ac:dyDescent="0.25">
      <c r="A14" s="6" t="s">
        <v>1</v>
      </c>
      <c r="B14" s="7" t="s">
        <v>34</v>
      </c>
      <c r="C14" s="20">
        <f>SUM(C15)</f>
        <v>1311454.72</v>
      </c>
      <c r="D14" s="20">
        <f>SUM(D15)</f>
        <v>1587394</v>
      </c>
      <c r="E14" s="20">
        <f>SUM(E15)</f>
        <v>1686444</v>
      </c>
      <c r="F14" s="20">
        <f>SUM(F15)</f>
        <v>1694655</v>
      </c>
      <c r="G14" s="20">
        <f>SUM(G15)</f>
        <v>1702907</v>
      </c>
      <c r="J14" s="32"/>
      <c r="K14" s="34"/>
      <c r="L14" s="34"/>
      <c r="M14" s="35"/>
      <c r="N14" s="35"/>
      <c r="O14" s="35"/>
    </row>
    <row r="15" spans="1:15" x14ac:dyDescent="0.25">
      <c r="A15" s="3" t="s">
        <v>20</v>
      </c>
      <c r="B15" s="2" t="s">
        <v>0</v>
      </c>
      <c r="C15" s="5">
        <f>SUM(C16)</f>
        <v>1311454.72</v>
      </c>
      <c r="D15" s="5">
        <f>D16</f>
        <v>1587394</v>
      </c>
      <c r="E15" s="5">
        <f>E16</f>
        <v>1686444</v>
      </c>
      <c r="F15" s="5">
        <f>F16</f>
        <v>1694655</v>
      </c>
      <c r="G15" s="5">
        <f>G16</f>
        <v>1702907</v>
      </c>
      <c r="M15" s="19"/>
      <c r="N15" s="19"/>
      <c r="O15" s="19"/>
    </row>
    <row r="16" spans="1:15" x14ac:dyDescent="0.25">
      <c r="A16" s="4" t="s">
        <v>35</v>
      </c>
      <c r="B16" s="2" t="s">
        <v>36</v>
      </c>
      <c r="C16" s="5">
        <f>SUM(C17:C18)</f>
        <v>1311454.72</v>
      </c>
      <c r="D16" s="5">
        <f>SUM(D17:D18)</f>
        <v>1587394</v>
      </c>
      <c r="E16" s="5">
        <f>SUM(E17:E18)</f>
        <v>1686444</v>
      </c>
      <c r="F16" s="5">
        <f>SUM(F17:F18)</f>
        <v>1694655</v>
      </c>
      <c r="G16" s="5">
        <f>SUM(G17:G18)</f>
        <v>1702907</v>
      </c>
      <c r="J16" s="19"/>
      <c r="K16" s="19"/>
    </row>
    <row r="17" spans="1:7" x14ac:dyDescent="0.25">
      <c r="A17" s="11" t="s">
        <v>9</v>
      </c>
      <c r="B17" s="2" t="s">
        <v>22</v>
      </c>
      <c r="C17" s="5">
        <v>1308109.72</v>
      </c>
      <c r="D17" s="5">
        <v>1569008</v>
      </c>
      <c r="E17" s="5">
        <v>1660230</v>
      </c>
      <c r="F17" s="5">
        <v>1668441</v>
      </c>
      <c r="G17" s="5">
        <v>1676693</v>
      </c>
    </row>
    <row r="18" spans="1:7" x14ac:dyDescent="0.25">
      <c r="A18" s="11" t="s">
        <v>17</v>
      </c>
      <c r="B18" s="2" t="s">
        <v>21</v>
      </c>
      <c r="C18" s="5">
        <v>3345</v>
      </c>
      <c r="D18" s="5">
        <v>18386</v>
      </c>
      <c r="E18" s="5">
        <v>26214</v>
      </c>
      <c r="F18" s="5">
        <v>26214</v>
      </c>
      <c r="G18" s="5">
        <v>26214</v>
      </c>
    </row>
    <row r="19" spans="1:7" s="21" customFormat="1" x14ac:dyDescent="0.25">
      <c r="A19" s="6" t="s">
        <v>2</v>
      </c>
      <c r="B19" s="7" t="s">
        <v>3</v>
      </c>
      <c r="C19" s="20">
        <f>C20</f>
        <v>145149.88999999998</v>
      </c>
      <c r="D19" s="20">
        <f>D20</f>
        <v>195777</v>
      </c>
      <c r="E19" s="20">
        <f>E20</f>
        <v>195776</v>
      </c>
      <c r="F19" s="20">
        <f>F20</f>
        <v>202029</v>
      </c>
      <c r="G19" s="20">
        <f>G20</f>
        <v>202061</v>
      </c>
    </row>
    <row r="20" spans="1:7" x14ac:dyDescent="0.25">
      <c r="A20" s="3" t="s">
        <v>20</v>
      </c>
      <c r="B20" s="2" t="s">
        <v>0</v>
      </c>
      <c r="C20" s="5">
        <f>C21+C26</f>
        <v>145149.88999999998</v>
      </c>
      <c r="D20" s="5">
        <f>D21+D26</f>
        <v>195777</v>
      </c>
      <c r="E20" s="5">
        <f>E21+E26</f>
        <v>195776</v>
      </c>
      <c r="F20" s="5">
        <f t="shared" ref="F20:G20" si="0">F21+F26</f>
        <v>202029</v>
      </c>
      <c r="G20" s="5">
        <f t="shared" si="0"/>
        <v>202061</v>
      </c>
    </row>
    <row r="21" spans="1:7" x14ac:dyDescent="0.25">
      <c r="A21" s="4" t="s">
        <v>35</v>
      </c>
      <c r="B21" s="2" t="s">
        <v>36</v>
      </c>
      <c r="C21" s="5">
        <f>SUM(C22:C25)</f>
        <v>94976.62</v>
      </c>
      <c r="D21" s="5">
        <f>SUM(D22:D25)</f>
        <v>187800</v>
      </c>
      <c r="E21" s="5">
        <f>SUM(E22:E25)</f>
        <v>189060</v>
      </c>
      <c r="F21" s="5">
        <f>SUM(F22:F25)</f>
        <v>195313</v>
      </c>
      <c r="G21" s="5">
        <f>SUM(G22:G25)</f>
        <v>195345</v>
      </c>
    </row>
    <row r="22" spans="1:7" x14ac:dyDescent="0.25">
      <c r="A22" s="11" t="s">
        <v>9</v>
      </c>
      <c r="B22" s="2" t="s">
        <v>22</v>
      </c>
      <c r="C22" s="5">
        <v>41972.62</v>
      </c>
      <c r="D22" s="5"/>
      <c r="E22" s="5"/>
      <c r="F22" s="5"/>
      <c r="G22" s="5"/>
    </row>
    <row r="23" spans="1:7" x14ac:dyDescent="0.25">
      <c r="A23" s="11" t="s">
        <v>17</v>
      </c>
      <c r="B23" s="2" t="s">
        <v>21</v>
      </c>
      <c r="C23" s="5">
        <v>53004</v>
      </c>
      <c r="D23" s="5">
        <v>166800</v>
      </c>
      <c r="E23" s="5">
        <v>171600</v>
      </c>
      <c r="F23" s="5">
        <v>177853</v>
      </c>
      <c r="G23" s="5">
        <v>177885</v>
      </c>
    </row>
    <row r="24" spans="1:7" ht="22.5" x14ac:dyDescent="0.25">
      <c r="A24" s="11">
        <v>37</v>
      </c>
      <c r="B24" s="18" t="s">
        <v>24</v>
      </c>
      <c r="C24" s="5"/>
      <c r="D24" s="5">
        <v>20000</v>
      </c>
      <c r="E24" s="5">
        <v>9665</v>
      </c>
      <c r="F24" s="5">
        <v>9665</v>
      </c>
      <c r="G24" s="5">
        <v>9665</v>
      </c>
    </row>
    <row r="25" spans="1:7" x14ac:dyDescent="0.25">
      <c r="A25" s="11">
        <v>38</v>
      </c>
      <c r="B25" s="2" t="s">
        <v>27</v>
      </c>
      <c r="C25" s="5"/>
      <c r="D25" s="5">
        <v>1000</v>
      </c>
      <c r="E25" s="5">
        <v>7795</v>
      </c>
      <c r="F25" s="5">
        <v>7795</v>
      </c>
      <c r="G25" s="5">
        <v>7795</v>
      </c>
    </row>
    <row r="26" spans="1:7" x14ac:dyDescent="0.25">
      <c r="A26" s="4" t="s">
        <v>37</v>
      </c>
      <c r="B26" s="2" t="s">
        <v>38</v>
      </c>
      <c r="C26" s="5">
        <f>SUM(C27)</f>
        <v>50173.27</v>
      </c>
      <c r="D26" s="5">
        <f>D27</f>
        <v>7977</v>
      </c>
      <c r="E26" s="5">
        <f t="shared" ref="E26:G26" si="1">E27</f>
        <v>6716</v>
      </c>
      <c r="F26" s="5">
        <f t="shared" si="1"/>
        <v>6716</v>
      </c>
      <c r="G26" s="5">
        <f t="shared" si="1"/>
        <v>6716</v>
      </c>
    </row>
    <row r="27" spans="1:7" x14ac:dyDescent="0.25">
      <c r="A27" s="11">
        <v>42</v>
      </c>
      <c r="B27" s="2" t="s">
        <v>25</v>
      </c>
      <c r="C27" s="5">
        <v>50173.27</v>
      </c>
      <c r="D27" s="5">
        <v>7977</v>
      </c>
      <c r="E27" s="5">
        <v>6716</v>
      </c>
      <c r="F27" s="5">
        <v>6716</v>
      </c>
      <c r="G27" s="5">
        <v>6716</v>
      </c>
    </row>
    <row r="28" spans="1:7" s="21" customFormat="1" ht="22.5" x14ac:dyDescent="0.25">
      <c r="A28" s="24" t="s">
        <v>11</v>
      </c>
      <c r="B28" s="25" t="s">
        <v>39</v>
      </c>
      <c r="C28" s="20">
        <f>C29+C35+C43+C49</f>
        <v>840214.68000000017</v>
      </c>
      <c r="D28" s="20">
        <f>D29+D35+D43+D49</f>
        <v>536000</v>
      </c>
      <c r="E28" s="20">
        <f>E29+E35+E43+E49</f>
        <v>536200</v>
      </c>
      <c r="F28" s="20">
        <f>F29+F35+F43+F49</f>
        <v>550840</v>
      </c>
      <c r="G28" s="20">
        <f>G29+G35+G43+G49</f>
        <v>562460</v>
      </c>
    </row>
    <row r="29" spans="1:7" x14ac:dyDescent="0.25">
      <c r="A29" s="3">
        <v>31</v>
      </c>
      <c r="B29" s="2" t="s">
        <v>10</v>
      </c>
      <c r="C29" s="5">
        <f>C30+C33</f>
        <v>32564.68</v>
      </c>
      <c r="D29" s="5">
        <f>D30+D33</f>
        <v>95000</v>
      </c>
      <c r="E29" s="5">
        <f>E30+E33</f>
        <v>95000</v>
      </c>
      <c r="F29" s="5">
        <f>F30+F33</f>
        <v>97840</v>
      </c>
      <c r="G29" s="5">
        <f>G30+G33</f>
        <v>99730</v>
      </c>
    </row>
    <row r="30" spans="1:7" x14ac:dyDescent="0.25">
      <c r="A30" s="4" t="s">
        <v>35</v>
      </c>
      <c r="B30" s="2" t="s">
        <v>36</v>
      </c>
      <c r="C30" s="5">
        <f>SUM(C31:C32)</f>
        <v>32564.68</v>
      </c>
      <c r="D30" s="5">
        <f>SUM(D31:D32)</f>
        <v>95000</v>
      </c>
      <c r="E30" s="5">
        <f>SUM(E31:E32)</f>
        <v>94000</v>
      </c>
      <c r="F30" s="5">
        <f>SUM(F31:F32)</f>
        <v>96810</v>
      </c>
      <c r="G30" s="5">
        <f>SUM(G31:G32)</f>
        <v>98680</v>
      </c>
    </row>
    <row r="31" spans="1:7" x14ac:dyDescent="0.25">
      <c r="A31" s="11" t="s">
        <v>9</v>
      </c>
      <c r="B31" s="2" t="s">
        <v>22</v>
      </c>
      <c r="C31" s="5">
        <v>32564.68</v>
      </c>
      <c r="D31" s="5">
        <v>13000</v>
      </c>
      <c r="E31" s="5">
        <v>11650</v>
      </c>
      <c r="F31" s="5">
        <v>12000</v>
      </c>
      <c r="G31" s="5">
        <v>12230</v>
      </c>
    </row>
    <row r="32" spans="1:7" x14ac:dyDescent="0.25">
      <c r="A32" s="11" t="s">
        <v>17</v>
      </c>
      <c r="B32" s="2" t="s">
        <v>21</v>
      </c>
      <c r="C32" s="5"/>
      <c r="D32" s="5">
        <v>82000</v>
      </c>
      <c r="E32" s="5">
        <v>82350</v>
      </c>
      <c r="F32" s="5">
        <v>84810</v>
      </c>
      <c r="G32" s="5">
        <v>86450</v>
      </c>
    </row>
    <row r="33" spans="1:7" x14ac:dyDescent="0.25">
      <c r="A33" s="4" t="s">
        <v>37</v>
      </c>
      <c r="B33" s="2" t="s">
        <v>38</v>
      </c>
      <c r="C33" s="5">
        <f>SUM(C34)</f>
        <v>0</v>
      </c>
      <c r="D33" s="5">
        <f>SUM(D34)</f>
        <v>0</v>
      </c>
      <c r="E33" s="5">
        <f t="shared" ref="E33:G33" si="2">SUM(E34)</f>
        <v>1000</v>
      </c>
      <c r="F33" s="5">
        <f t="shared" si="2"/>
        <v>1030</v>
      </c>
      <c r="G33" s="5">
        <f t="shared" si="2"/>
        <v>1050</v>
      </c>
    </row>
    <row r="34" spans="1:7" x14ac:dyDescent="0.25">
      <c r="A34" s="11" t="s">
        <v>19</v>
      </c>
      <c r="B34" s="2" t="s">
        <v>25</v>
      </c>
      <c r="C34" s="5"/>
      <c r="D34" s="5"/>
      <c r="E34" s="5">
        <v>1000</v>
      </c>
      <c r="F34" s="5">
        <v>1030</v>
      </c>
      <c r="G34" s="5">
        <v>1050</v>
      </c>
    </row>
    <row r="35" spans="1:7" x14ac:dyDescent="0.25">
      <c r="A35" s="3" t="s">
        <v>4</v>
      </c>
      <c r="B35" s="2" t="s">
        <v>5</v>
      </c>
      <c r="C35" s="5">
        <f>C36+C41</f>
        <v>367249.81000000017</v>
      </c>
      <c r="D35" s="5">
        <f>D36+D41</f>
        <v>361000</v>
      </c>
      <c r="E35" s="5">
        <f>E36+E41</f>
        <v>334000</v>
      </c>
      <c r="F35" s="5">
        <f>F36+F41</f>
        <v>343540</v>
      </c>
      <c r="G35" s="5">
        <f>G36+G41</f>
        <v>350620</v>
      </c>
    </row>
    <row r="36" spans="1:7" x14ac:dyDescent="0.25">
      <c r="A36" s="4" t="s">
        <v>35</v>
      </c>
      <c r="B36" s="2" t="s">
        <v>36</v>
      </c>
      <c r="C36" s="5">
        <f>SUM(C37:C40)</f>
        <v>352279.81000000017</v>
      </c>
      <c r="D36" s="5">
        <f>SUM(D37:D40)</f>
        <v>350000</v>
      </c>
      <c r="E36" s="5">
        <f>SUM(E37:E40)</f>
        <v>323000</v>
      </c>
      <c r="F36" s="5">
        <f>SUM(F37:F40)</f>
        <v>332210</v>
      </c>
      <c r="G36" s="5">
        <f>SUM(G37:G40)</f>
        <v>339070</v>
      </c>
    </row>
    <row r="37" spans="1:7" x14ac:dyDescent="0.25">
      <c r="A37" s="11" t="s">
        <v>9</v>
      </c>
      <c r="B37" s="2" t="s">
        <v>22</v>
      </c>
      <c r="C37" s="5">
        <v>42306.67000000018</v>
      </c>
      <c r="D37" s="5">
        <v>64000</v>
      </c>
      <c r="E37" s="5">
        <v>64000</v>
      </c>
      <c r="F37" s="5">
        <v>65820</v>
      </c>
      <c r="G37" s="5">
        <v>67200</v>
      </c>
    </row>
    <row r="38" spans="1:7" x14ac:dyDescent="0.25">
      <c r="A38" s="11" t="s">
        <v>17</v>
      </c>
      <c r="B38" s="2" t="s">
        <v>21</v>
      </c>
      <c r="C38" s="5">
        <v>309573.14</v>
      </c>
      <c r="D38" s="5">
        <v>283500</v>
      </c>
      <c r="E38" s="5">
        <v>256490</v>
      </c>
      <c r="F38" s="5">
        <v>263805</v>
      </c>
      <c r="G38" s="5">
        <v>269235</v>
      </c>
    </row>
    <row r="39" spans="1:7" x14ac:dyDescent="0.25">
      <c r="A39" s="11" t="s">
        <v>18</v>
      </c>
      <c r="B39" s="2" t="s">
        <v>23</v>
      </c>
      <c r="C39" s="5"/>
      <c r="D39" s="5">
        <v>2000</v>
      </c>
      <c r="E39" s="5">
        <v>2010</v>
      </c>
      <c r="F39" s="5">
        <v>2070</v>
      </c>
      <c r="G39" s="5">
        <v>2110</v>
      </c>
    </row>
    <row r="40" spans="1:7" x14ac:dyDescent="0.25">
      <c r="A40" s="11">
        <v>38</v>
      </c>
      <c r="B40" s="2" t="s">
        <v>27</v>
      </c>
      <c r="C40" s="5">
        <v>400</v>
      </c>
      <c r="D40" s="5">
        <v>500</v>
      </c>
      <c r="E40" s="5">
        <v>500</v>
      </c>
      <c r="F40" s="5">
        <v>515</v>
      </c>
      <c r="G40" s="5">
        <v>525</v>
      </c>
    </row>
    <row r="41" spans="1:7" x14ac:dyDescent="0.25">
      <c r="A41" s="4" t="s">
        <v>37</v>
      </c>
      <c r="B41" s="2" t="s">
        <v>38</v>
      </c>
      <c r="C41" s="5">
        <f>SUM(C42)</f>
        <v>14970</v>
      </c>
      <c r="D41" s="5">
        <f>SUM(D42)</f>
        <v>11000</v>
      </c>
      <c r="E41" s="5">
        <f>SUM(E42)</f>
        <v>11000</v>
      </c>
      <c r="F41" s="5">
        <f t="shared" ref="F41:G41" si="3">SUM(F42)</f>
        <v>11330</v>
      </c>
      <c r="G41" s="5">
        <f t="shared" si="3"/>
        <v>11550</v>
      </c>
    </row>
    <row r="42" spans="1:7" x14ac:dyDescent="0.25">
      <c r="A42" s="11" t="s">
        <v>19</v>
      </c>
      <c r="B42" s="2" t="s">
        <v>25</v>
      </c>
      <c r="C42" s="5">
        <v>14970</v>
      </c>
      <c r="D42" s="33">
        <v>11000</v>
      </c>
      <c r="E42" s="5">
        <v>11000</v>
      </c>
      <c r="F42" s="5">
        <v>11330</v>
      </c>
      <c r="G42" s="5">
        <v>11550</v>
      </c>
    </row>
    <row r="43" spans="1:7" x14ac:dyDescent="0.25">
      <c r="A43" s="27" t="s">
        <v>28</v>
      </c>
      <c r="B43" s="26" t="s">
        <v>7</v>
      </c>
      <c r="C43" s="5">
        <f>C44+C47</f>
        <v>440400.18999999994</v>
      </c>
      <c r="D43" s="5">
        <f>D44+D47</f>
        <v>72800</v>
      </c>
      <c r="E43" s="5">
        <f>E44+E47</f>
        <v>100000</v>
      </c>
      <c r="F43" s="5">
        <f>F44+F47</f>
        <v>102030</v>
      </c>
      <c r="G43" s="5">
        <f>G44+G47</f>
        <v>104550</v>
      </c>
    </row>
    <row r="44" spans="1:7" x14ac:dyDescent="0.25">
      <c r="A44" s="4" t="s">
        <v>35</v>
      </c>
      <c r="B44" s="2" t="s">
        <v>36</v>
      </c>
      <c r="C44" s="5">
        <f>SUM(C45:C46)</f>
        <v>363927.30999999994</v>
      </c>
      <c r="D44" s="5">
        <f>SUM(D45:D46)</f>
        <v>28200</v>
      </c>
      <c r="E44" s="5">
        <f>SUM(E45:E46)</f>
        <v>21062</v>
      </c>
      <c r="F44" s="5">
        <f>SUM(F45:F46)</f>
        <v>21530</v>
      </c>
      <c r="G44" s="5">
        <f>SUM(G45:G46)</f>
        <v>22050</v>
      </c>
    </row>
    <row r="45" spans="1:7" x14ac:dyDescent="0.25">
      <c r="A45" s="11" t="s">
        <v>17</v>
      </c>
      <c r="B45" s="2" t="s">
        <v>21</v>
      </c>
      <c r="C45" s="5">
        <v>343081.32999999996</v>
      </c>
      <c r="D45" s="5">
        <v>28200</v>
      </c>
      <c r="E45" s="5">
        <v>21062</v>
      </c>
      <c r="F45" s="5">
        <v>21530</v>
      </c>
      <c r="G45" s="5">
        <v>22050</v>
      </c>
    </row>
    <row r="46" spans="1:7" ht="22.5" x14ac:dyDescent="0.25">
      <c r="A46" s="11">
        <v>37</v>
      </c>
      <c r="B46" s="18" t="s">
        <v>24</v>
      </c>
      <c r="C46" s="5">
        <v>20845.98</v>
      </c>
      <c r="D46" s="5"/>
      <c r="E46" s="5"/>
      <c r="F46" s="5"/>
      <c r="G46" s="5"/>
    </row>
    <row r="47" spans="1:7" x14ac:dyDescent="0.25">
      <c r="A47" s="4" t="s">
        <v>37</v>
      </c>
      <c r="B47" s="2" t="s">
        <v>38</v>
      </c>
      <c r="C47" s="5">
        <f>SUM(C48)</f>
        <v>76472.879999999976</v>
      </c>
      <c r="D47" s="5">
        <f>SUM(D48)</f>
        <v>44600</v>
      </c>
      <c r="E47" s="5">
        <f>SUM(E48)</f>
        <v>78938</v>
      </c>
      <c r="F47" s="5">
        <f>SUM(F48)</f>
        <v>80500</v>
      </c>
      <c r="G47" s="5">
        <f>SUM(G48)</f>
        <v>82500</v>
      </c>
    </row>
    <row r="48" spans="1:7" x14ac:dyDescent="0.25">
      <c r="A48" s="11" t="s">
        <v>19</v>
      </c>
      <c r="B48" s="2" t="s">
        <v>25</v>
      </c>
      <c r="C48" s="5">
        <v>76472.879999999976</v>
      </c>
      <c r="D48" s="5">
        <v>44600</v>
      </c>
      <c r="E48" s="5">
        <v>78938</v>
      </c>
      <c r="F48" s="5">
        <v>80500</v>
      </c>
      <c r="G48" s="5">
        <v>82500</v>
      </c>
    </row>
    <row r="49" spans="1:7" x14ac:dyDescent="0.25">
      <c r="A49" s="27">
        <v>61</v>
      </c>
      <c r="B49" s="26" t="s">
        <v>8</v>
      </c>
      <c r="C49" s="5">
        <f>C50</f>
        <v>0</v>
      </c>
      <c r="D49" s="5">
        <f>D50</f>
        <v>7200</v>
      </c>
      <c r="E49" s="5">
        <f>E50</f>
        <v>7200</v>
      </c>
      <c r="F49" s="5">
        <f>F50</f>
        <v>7430</v>
      </c>
      <c r="G49" s="5">
        <f>G50</f>
        <v>7560</v>
      </c>
    </row>
    <row r="50" spans="1:7" x14ac:dyDescent="0.25">
      <c r="A50" s="4" t="s">
        <v>35</v>
      </c>
      <c r="B50" s="2" t="s">
        <v>36</v>
      </c>
      <c r="C50" s="5">
        <f>SUM(C51)</f>
        <v>0</v>
      </c>
      <c r="D50" s="5">
        <f>SUM(D51)</f>
        <v>7200</v>
      </c>
      <c r="E50" s="5">
        <f>SUM(E51)</f>
        <v>7200</v>
      </c>
      <c r="F50" s="5">
        <f>SUM(F51)</f>
        <v>7430</v>
      </c>
      <c r="G50" s="5">
        <f>SUM(G51)</f>
        <v>7560</v>
      </c>
    </row>
    <row r="51" spans="1:7" x14ac:dyDescent="0.25">
      <c r="A51" s="11" t="s">
        <v>17</v>
      </c>
      <c r="B51" s="2" t="s">
        <v>21</v>
      </c>
      <c r="C51" s="5"/>
      <c r="D51" s="5">
        <v>7200</v>
      </c>
      <c r="E51" s="5">
        <v>7200</v>
      </c>
      <c r="F51" s="5">
        <v>7430</v>
      </c>
      <c r="G51" s="5">
        <v>7560</v>
      </c>
    </row>
    <row r="52" spans="1:7" s="21" customFormat="1" ht="22.5" x14ac:dyDescent="0.25">
      <c r="A52" s="24" t="s">
        <v>45</v>
      </c>
      <c r="B52" s="25" t="s">
        <v>46</v>
      </c>
      <c r="C52" s="20">
        <f>C53+C61</f>
        <v>93786.260000000009</v>
      </c>
      <c r="D52" s="20">
        <f>D53+D61</f>
        <v>265200</v>
      </c>
      <c r="E52" s="20">
        <f>E53+E61</f>
        <v>200000</v>
      </c>
      <c r="F52" s="20">
        <f>F53+F61</f>
        <v>104528</v>
      </c>
      <c r="G52" s="20">
        <f>G53+G61</f>
        <v>155000</v>
      </c>
    </row>
    <row r="53" spans="1:7" s="21" customFormat="1" x14ac:dyDescent="0.25">
      <c r="A53" s="27">
        <v>51</v>
      </c>
      <c r="B53" s="26" t="s">
        <v>6</v>
      </c>
      <c r="C53" s="28">
        <f>C54+C59</f>
        <v>0</v>
      </c>
      <c r="D53" s="28">
        <f>D54+D59</f>
        <v>0</v>
      </c>
      <c r="E53" s="28">
        <f>E54+E59</f>
        <v>100000</v>
      </c>
      <c r="F53" s="28">
        <f>F54+F59</f>
        <v>104528</v>
      </c>
      <c r="G53" s="28">
        <f>G54+G59</f>
        <v>105000</v>
      </c>
    </row>
    <row r="54" spans="1:7" x14ac:dyDescent="0.25">
      <c r="A54" s="4" t="s">
        <v>35</v>
      </c>
      <c r="B54" s="2" t="s">
        <v>36</v>
      </c>
      <c r="C54" s="5">
        <f>SUM(C55:C58)</f>
        <v>0</v>
      </c>
      <c r="D54" s="5">
        <f>SUM(D55:D58)</f>
        <v>0</v>
      </c>
      <c r="E54" s="5">
        <f>SUM(E55:E58)</f>
        <v>98000</v>
      </c>
      <c r="F54" s="5">
        <f>SUM(F55:F58)</f>
        <v>102468</v>
      </c>
      <c r="G54" s="5">
        <f>SUM(G55:G58)</f>
        <v>102900</v>
      </c>
    </row>
    <row r="55" spans="1:7" x14ac:dyDescent="0.25">
      <c r="A55" s="11">
        <v>31</v>
      </c>
      <c r="B55" s="2" t="s">
        <v>22</v>
      </c>
      <c r="C55" s="5"/>
      <c r="D55" s="5"/>
      <c r="E55" s="5">
        <v>32000</v>
      </c>
      <c r="F55" s="5">
        <v>32710</v>
      </c>
      <c r="G55" s="5">
        <v>33600</v>
      </c>
    </row>
    <row r="56" spans="1:7" x14ac:dyDescent="0.25">
      <c r="A56" s="11">
        <v>32</v>
      </c>
      <c r="B56" s="2" t="s">
        <v>21</v>
      </c>
      <c r="C56" s="5"/>
      <c r="D56" s="5"/>
      <c r="E56" s="5">
        <v>64000</v>
      </c>
      <c r="F56" s="5">
        <v>67698</v>
      </c>
      <c r="G56" s="5">
        <v>67200</v>
      </c>
    </row>
    <row r="57" spans="1:7" x14ac:dyDescent="0.25">
      <c r="A57" s="11">
        <v>36</v>
      </c>
      <c r="B57" s="2" t="s">
        <v>26</v>
      </c>
      <c r="C57" s="5"/>
      <c r="D57" s="5"/>
      <c r="E57" s="5"/>
      <c r="F57" s="5"/>
      <c r="G57" s="5"/>
    </row>
    <row r="58" spans="1:7" x14ac:dyDescent="0.25">
      <c r="A58" s="11">
        <v>38</v>
      </c>
      <c r="B58" s="2" t="s">
        <v>27</v>
      </c>
      <c r="C58" s="5"/>
      <c r="D58" s="5"/>
      <c r="E58" s="5">
        <v>2000</v>
      </c>
      <c r="F58" s="5">
        <v>2060</v>
      </c>
      <c r="G58" s="5">
        <v>2100</v>
      </c>
    </row>
    <row r="59" spans="1:7" x14ac:dyDescent="0.25">
      <c r="A59" s="4" t="s">
        <v>37</v>
      </c>
      <c r="B59" s="2" t="s">
        <v>38</v>
      </c>
      <c r="C59" s="5">
        <f>SUM(C60)</f>
        <v>0</v>
      </c>
      <c r="D59" s="5">
        <f>SUM(D60)</f>
        <v>0</v>
      </c>
      <c r="E59" s="5">
        <f>SUM(E60)</f>
        <v>2000</v>
      </c>
      <c r="F59" s="5">
        <f>SUM(F60)</f>
        <v>2060</v>
      </c>
      <c r="G59" s="5">
        <f>SUM(G60)</f>
        <v>2100</v>
      </c>
    </row>
    <row r="60" spans="1:7" x14ac:dyDescent="0.25">
      <c r="A60" s="11" t="s">
        <v>19</v>
      </c>
      <c r="B60" s="2" t="s">
        <v>25</v>
      </c>
      <c r="C60" s="5"/>
      <c r="D60" s="5"/>
      <c r="E60" s="5">
        <v>2000</v>
      </c>
      <c r="F60" s="5">
        <v>2060</v>
      </c>
      <c r="G60" s="5">
        <v>2100</v>
      </c>
    </row>
    <row r="61" spans="1:7" x14ac:dyDescent="0.25">
      <c r="A61" s="27">
        <v>52</v>
      </c>
      <c r="B61" s="26" t="s">
        <v>7</v>
      </c>
      <c r="C61" s="28">
        <f>C62+C67</f>
        <v>93786.260000000009</v>
      </c>
      <c r="D61" s="28">
        <f>D62+D67</f>
        <v>265200</v>
      </c>
      <c r="E61" s="28">
        <f>E62+E67</f>
        <v>100000</v>
      </c>
      <c r="F61" s="28">
        <f>F62+F67</f>
        <v>0</v>
      </c>
      <c r="G61" s="28">
        <f>G62+G67</f>
        <v>50000</v>
      </c>
    </row>
    <row r="62" spans="1:7" x14ac:dyDescent="0.25">
      <c r="A62" s="4" t="s">
        <v>35</v>
      </c>
      <c r="B62" s="2" t="s">
        <v>36</v>
      </c>
      <c r="C62" s="5">
        <f>SUM(C63:C66)</f>
        <v>49212</v>
      </c>
      <c r="D62" s="5">
        <f>SUM(D63:D66)</f>
        <v>265200</v>
      </c>
      <c r="E62" s="5">
        <f>SUM(E63:E66)</f>
        <v>100000</v>
      </c>
      <c r="F62" s="5">
        <f>SUM(F63:F66)</f>
        <v>0</v>
      </c>
      <c r="G62" s="5">
        <f>SUM(G63:G66)</f>
        <v>50000</v>
      </c>
    </row>
    <row r="63" spans="1:7" x14ac:dyDescent="0.25">
      <c r="A63" s="11">
        <v>31</v>
      </c>
      <c r="B63" s="2" t="s">
        <v>22</v>
      </c>
      <c r="C63" s="5"/>
      <c r="D63" s="5">
        <v>17000</v>
      </c>
      <c r="E63" s="5"/>
      <c r="F63" s="5"/>
      <c r="G63" s="5"/>
    </row>
    <row r="64" spans="1:7" x14ac:dyDescent="0.25">
      <c r="A64" s="11">
        <v>32</v>
      </c>
      <c r="B64" s="2" t="s">
        <v>21</v>
      </c>
      <c r="C64" s="5">
        <v>49212</v>
      </c>
      <c r="D64" s="5">
        <v>96200</v>
      </c>
      <c r="E64" s="5">
        <v>20000</v>
      </c>
      <c r="F64" s="5"/>
      <c r="G64" s="5">
        <v>10000</v>
      </c>
    </row>
    <row r="65" spans="1:7" x14ac:dyDescent="0.25">
      <c r="A65" s="11">
        <v>36</v>
      </c>
      <c r="B65" s="2" t="s">
        <v>26</v>
      </c>
      <c r="C65" s="5"/>
      <c r="D65" s="5">
        <v>150000</v>
      </c>
      <c r="E65" s="5">
        <v>80000</v>
      </c>
      <c r="F65" s="5"/>
      <c r="G65" s="5">
        <v>40000</v>
      </c>
    </row>
    <row r="66" spans="1:7" x14ac:dyDescent="0.25">
      <c r="A66" s="11">
        <v>38</v>
      </c>
      <c r="B66" s="2" t="s">
        <v>27</v>
      </c>
      <c r="C66" s="5"/>
      <c r="D66" s="5">
        <v>2000</v>
      </c>
      <c r="E66" s="5"/>
      <c r="F66" s="5"/>
      <c r="G66" s="5"/>
    </row>
    <row r="67" spans="1:7" x14ac:dyDescent="0.25">
      <c r="A67" s="4" t="s">
        <v>37</v>
      </c>
      <c r="B67" s="2" t="s">
        <v>38</v>
      </c>
      <c r="C67" s="5">
        <f>SUM(C68)</f>
        <v>44574.26</v>
      </c>
      <c r="D67" s="5">
        <f>SUM(D68)</f>
        <v>0</v>
      </c>
      <c r="E67" s="5">
        <f>SUM(E68)</f>
        <v>0</v>
      </c>
      <c r="F67" s="5">
        <f>SUM(F68)</f>
        <v>0</v>
      </c>
      <c r="G67" s="5">
        <f>SUM(G68)</f>
        <v>0</v>
      </c>
    </row>
    <row r="68" spans="1:7" x14ac:dyDescent="0.25">
      <c r="A68" s="11" t="s">
        <v>19</v>
      </c>
      <c r="B68" s="2" t="s">
        <v>25</v>
      </c>
      <c r="C68" s="5">
        <v>44574.26</v>
      </c>
      <c r="D68" s="5"/>
      <c r="E68" s="5"/>
      <c r="F68" s="5"/>
      <c r="G68" s="5"/>
    </row>
    <row r="69" spans="1:7" s="21" customFormat="1" ht="22.5" x14ac:dyDescent="0.25">
      <c r="A69" s="24" t="s">
        <v>13</v>
      </c>
      <c r="B69" s="25" t="s">
        <v>14</v>
      </c>
      <c r="C69" s="20">
        <f>C70+C73</f>
        <v>3410866.41</v>
      </c>
      <c r="D69" s="20">
        <f>D70+D73</f>
        <v>0</v>
      </c>
      <c r="E69" s="20"/>
      <c r="F69" s="20"/>
      <c r="G69" s="20"/>
    </row>
    <row r="70" spans="1:7" s="21" customFormat="1" x14ac:dyDescent="0.25">
      <c r="A70" s="27">
        <v>11</v>
      </c>
      <c r="B70" s="26" t="s">
        <v>0</v>
      </c>
      <c r="C70" s="28">
        <f>SUM(C71)</f>
        <v>404395.83</v>
      </c>
      <c r="D70" s="20"/>
      <c r="E70" s="20"/>
      <c r="F70" s="20"/>
      <c r="G70" s="20"/>
    </row>
    <row r="71" spans="1:7" s="21" customFormat="1" x14ac:dyDescent="0.25">
      <c r="A71" s="30">
        <v>4</v>
      </c>
      <c r="B71" s="26" t="s">
        <v>38</v>
      </c>
      <c r="C71" s="28">
        <f>SUM(C72)</f>
        <v>404395.83</v>
      </c>
      <c r="D71" s="20"/>
      <c r="E71" s="20"/>
      <c r="F71" s="20"/>
      <c r="G71" s="20"/>
    </row>
    <row r="72" spans="1:7" s="21" customFormat="1" x14ac:dyDescent="0.25">
      <c r="A72" s="31" t="s">
        <v>19</v>
      </c>
      <c r="B72" s="26" t="s">
        <v>25</v>
      </c>
      <c r="C72" s="28">
        <v>404395.83</v>
      </c>
      <c r="D72" s="20"/>
      <c r="E72" s="20"/>
      <c r="F72" s="20"/>
      <c r="G72" s="20"/>
    </row>
    <row r="73" spans="1:7" x14ac:dyDescent="0.25">
      <c r="A73" s="3" t="s">
        <v>29</v>
      </c>
      <c r="B73" s="2" t="s">
        <v>40</v>
      </c>
      <c r="C73" s="5">
        <f>SUM(C74)</f>
        <v>3006470.58</v>
      </c>
      <c r="D73" s="5">
        <f>SUM(D74)</f>
        <v>0</v>
      </c>
      <c r="E73" s="5"/>
      <c r="F73" s="5"/>
      <c r="G73" s="5"/>
    </row>
    <row r="74" spans="1:7" x14ac:dyDescent="0.25">
      <c r="A74" s="4" t="s">
        <v>37</v>
      </c>
      <c r="B74" s="2" t="s">
        <v>38</v>
      </c>
      <c r="C74" s="5">
        <f>SUM(C75)</f>
        <v>3006470.58</v>
      </c>
      <c r="D74" s="5">
        <f>SUM(D75)</f>
        <v>0</v>
      </c>
      <c r="E74" s="5"/>
      <c r="F74" s="5"/>
      <c r="G74" s="5"/>
    </row>
    <row r="75" spans="1:7" x14ac:dyDescent="0.25">
      <c r="A75" s="11" t="s">
        <v>19</v>
      </c>
      <c r="B75" s="2" t="s">
        <v>25</v>
      </c>
      <c r="C75" s="5">
        <v>3006470.58</v>
      </c>
      <c r="D75" s="5"/>
      <c r="E75" s="5"/>
      <c r="F75" s="5"/>
      <c r="G75" s="5"/>
    </row>
    <row r="76" spans="1:7" x14ac:dyDescent="0.25">
      <c r="A76" s="11"/>
      <c r="B76" s="2"/>
      <c r="C76" s="5"/>
      <c r="D76" s="5"/>
      <c r="E76" s="5"/>
      <c r="F76" s="5"/>
      <c r="G76" s="5"/>
    </row>
    <row r="77" spans="1:7" x14ac:dyDescent="0.25">
      <c r="A77" s="11"/>
      <c r="B77" s="2"/>
      <c r="C77" s="5"/>
      <c r="D77" s="5"/>
      <c r="E77" s="5"/>
      <c r="F77" s="5"/>
      <c r="G77" s="5"/>
    </row>
    <row r="78" spans="1:7" x14ac:dyDescent="0.25">
      <c r="A78" s="11"/>
      <c r="B78" s="2"/>
      <c r="C78" s="5"/>
      <c r="D78" s="5"/>
      <c r="E78" s="5"/>
      <c r="F78" s="5"/>
      <c r="G78" s="5"/>
    </row>
    <row r="79" spans="1:7" x14ac:dyDescent="0.25">
      <c r="A79" s="3"/>
      <c r="B79" s="2"/>
      <c r="C79" s="5"/>
      <c r="D79" s="5"/>
      <c r="E79" s="5"/>
      <c r="F79" s="5"/>
      <c r="G79" s="5"/>
    </row>
    <row r="80" spans="1:7" x14ac:dyDescent="0.25">
      <c r="A80" s="11"/>
      <c r="B80" s="2"/>
      <c r="C80" s="5"/>
      <c r="D80" s="5"/>
      <c r="E80" s="5"/>
      <c r="F80" s="5"/>
      <c r="G80" s="5"/>
    </row>
    <row r="81" spans="1:7" x14ac:dyDescent="0.25">
      <c r="A81" s="11"/>
      <c r="B81" s="2"/>
      <c r="C81" s="5"/>
      <c r="D81" s="5"/>
      <c r="E81" s="5"/>
      <c r="F81" s="5"/>
      <c r="G81" s="5"/>
    </row>
    <row r="82" spans="1:7" x14ac:dyDescent="0.25">
      <c r="A82" s="11"/>
      <c r="B82" s="2"/>
      <c r="C82" s="5"/>
      <c r="D82" s="5"/>
      <c r="E82" s="5"/>
      <c r="F82" s="5"/>
      <c r="G82" s="5"/>
    </row>
    <row r="83" spans="1:7" x14ac:dyDescent="0.25">
      <c r="A83" s="11"/>
      <c r="B83" s="2"/>
      <c r="C83" s="5"/>
      <c r="D83" s="5"/>
      <c r="E83" s="5"/>
      <c r="F83" s="5"/>
      <c r="G83" s="5"/>
    </row>
    <row r="84" spans="1:7" x14ac:dyDescent="0.25">
      <c r="A84" s="11"/>
      <c r="B84" s="2"/>
      <c r="C84" s="5"/>
      <c r="D84" s="5"/>
      <c r="E84" s="5"/>
      <c r="F84" s="5"/>
      <c r="G84" s="5"/>
    </row>
    <row r="85" spans="1:7" x14ac:dyDescent="0.25">
      <c r="A85" s="11"/>
      <c r="B85" s="2"/>
      <c r="C85" s="5"/>
      <c r="D85" s="5"/>
      <c r="E85" s="5"/>
      <c r="F85" s="5"/>
      <c r="G85" s="5"/>
    </row>
    <row r="86" spans="1:7" x14ac:dyDescent="0.25">
      <c r="A86" s="11"/>
      <c r="B86" s="2"/>
      <c r="C86" s="5"/>
      <c r="D86" s="5"/>
      <c r="E86" s="5"/>
      <c r="F86" s="5"/>
      <c r="G86" s="5"/>
    </row>
    <row r="87" spans="1:7" x14ac:dyDescent="0.25">
      <c r="A87" s="11"/>
      <c r="B87" s="2"/>
      <c r="C87" s="5"/>
      <c r="D87" s="5"/>
      <c r="E87" s="5"/>
      <c r="F87" s="5"/>
      <c r="G87" s="5"/>
    </row>
    <row r="88" spans="1:7" x14ac:dyDescent="0.25">
      <c r="A88" s="11"/>
      <c r="B88" s="2"/>
      <c r="C88" s="5"/>
      <c r="D88" s="5"/>
      <c r="E88" s="5"/>
      <c r="F88" s="5"/>
      <c r="G88" s="5"/>
    </row>
    <row r="89" spans="1:7" x14ac:dyDescent="0.25">
      <c r="A89" s="3"/>
      <c r="B89" s="2"/>
      <c r="C89" s="5"/>
      <c r="D89" s="5"/>
      <c r="E89" s="5"/>
      <c r="F89" s="5"/>
      <c r="G89" s="5"/>
    </row>
    <row r="90" spans="1:7" x14ac:dyDescent="0.25">
      <c r="A90" s="11"/>
      <c r="B90" s="2"/>
      <c r="C90" s="5"/>
      <c r="D90" s="5"/>
      <c r="E90" s="5"/>
      <c r="F90" s="5"/>
      <c r="G90" s="5"/>
    </row>
    <row r="91" spans="1:7" x14ac:dyDescent="0.25">
      <c r="A91" s="11"/>
      <c r="B91" s="2"/>
      <c r="C91" s="5"/>
      <c r="D91" s="5"/>
      <c r="E91" s="5"/>
      <c r="F91" s="5"/>
      <c r="G91" s="5"/>
    </row>
    <row r="92" spans="1:7" x14ac:dyDescent="0.25">
      <c r="A92" s="11"/>
      <c r="B92" s="2"/>
      <c r="C92" s="5"/>
      <c r="D92" s="5"/>
      <c r="E92" s="5"/>
      <c r="F92" s="5"/>
      <c r="G92" s="5"/>
    </row>
    <row r="93" spans="1:7" x14ac:dyDescent="0.25">
      <c r="A93" s="11"/>
      <c r="B93" s="2"/>
      <c r="C93" s="5"/>
      <c r="D93" s="5"/>
      <c r="E93" s="5"/>
      <c r="F93" s="5"/>
      <c r="G93" s="5"/>
    </row>
    <row r="94" spans="1:7" x14ac:dyDescent="0.25">
      <c r="A94" s="11"/>
      <c r="B94" s="2"/>
      <c r="C94" s="5"/>
      <c r="D94" s="5"/>
      <c r="E94" s="5"/>
      <c r="F94" s="5"/>
      <c r="G94" s="5"/>
    </row>
    <row r="95" spans="1:7" x14ac:dyDescent="0.25">
      <c r="A95" s="11"/>
      <c r="B95" s="2"/>
      <c r="C95" s="5"/>
      <c r="D95" s="5"/>
      <c r="E95" s="5"/>
      <c r="F95" s="5"/>
      <c r="G95" s="5"/>
    </row>
    <row r="96" spans="1:7" x14ac:dyDescent="0.25">
      <c r="A96" s="1"/>
      <c r="B96" s="2"/>
      <c r="C96" s="5"/>
      <c r="D96" s="5"/>
      <c r="E96" s="5"/>
      <c r="F96" s="5"/>
      <c r="G96" s="5"/>
    </row>
    <row r="97" spans="1:7" x14ac:dyDescent="0.25">
      <c r="A97" s="3"/>
      <c r="B97" s="2"/>
      <c r="C97" s="5"/>
      <c r="D97" s="5"/>
      <c r="E97" s="5"/>
      <c r="F97" s="5"/>
      <c r="G97" s="5"/>
    </row>
    <row r="98" spans="1:7" x14ac:dyDescent="0.25">
      <c r="A98" s="11"/>
      <c r="B98" s="2"/>
      <c r="C98" s="5"/>
      <c r="D98" s="5"/>
      <c r="E98" s="5"/>
      <c r="F98" s="5"/>
      <c r="G98" s="5"/>
    </row>
    <row r="99" spans="1:7" x14ac:dyDescent="0.25">
      <c r="A99" s="11"/>
      <c r="B99" s="2"/>
      <c r="C99" s="5"/>
      <c r="D99" s="5"/>
      <c r="E99" s="5"/>
      <c r="F99" s="5"/>
      <c r="G99" s="5"/>
    </row>
    <row r="100" spans="1:7" x14ac:dyDescent="0.25">
      <c r="A100" s="11"/>
      <c r="B100" s="2"/>
      <c r="C100" s="5"/>
      <c r="D100" s="5"/>
      <c r="E100" s="5"/>
      <c r="F100" s="5"/>
      <c r="G100" s="5"/>
    </row>
    <row r="101" spans="1:7" x14ac:dyDescent="0.25">
      <c r="A101" s="11"/>
      <c r="B101" s="2"/>
      <c r="C101" s="5"/>
      <c r="D101" s="5"/>
      <c r="E101" s="5"/>
      <c r="F101" s="5"/>
      <c r="G101" s="5"/>
    </row>
    <row r="102" spans="1:7" x14ac:dyDescent="0.25">
      <c r="A102" s="11"/>
      <c r="B102" s="2"/>
      <c r="C102" s="5"/>
      <c r="D102" s="5"/>
      <c r="E102" s="5"/>
      <c r="F102" s="5"/>
      <c r="G102" s="5"/>
    </row>
    <row r="103" spans="1:7" x14ac:dyDescent="0.25">
      <c r="A103" s="11"/>
      <c r="B103" s="2"/>
      <c r="C103" s="5"/>
      <c r="D103" s="5"/>
      <c r="E103" s="5"/>
      <c r="F103" s="5"/>
      <c r="G103" s="5"/>
    </row>
    <row r="104" spans="1:7" x14ac:dyDescent="0.25">
      <c r="A104" s="3"/>
      <c r="B104" s="2"/>
      <c r="C104" s="5"/>
      <c r="D104" s="5"/>
      <c r="E104" s="5"/>
      <c r="F104" s="5"/>
      <c r="G104" s="5"/>
    </row>
    <row r="105" spans="1:7" x14ac:dyDescent="0.25">
      <c r="A105" s="11"/>
      <c r="B105" s="2"/>
      <c r="C105" s="5"/>
      <c r="D105" s="5"/>
      <c r="E105" s="5"/>
      <c r="F105" s="5"/>
      <c r="G105" s="5"/>
    </row>
    <row r="106" spans="1:7" x14ac:dyDescent="0.25">
      <c r="A106" s="11"/>
      <c r="B106" s="2"/>
      <c r="C106" s="5"/>
      <c r="D106" s="5"/>
      <c r="E106" s="5"/>
      <c r="F106" s="5"/>
      <c r="G106" s="5"/>
    </row>
    <row r="107" spans="1:7" x14ac:dyDescent="0.25">
      <c r="A107" s="11"/>
      <c r="B107" s="2"/>
      <c r="C107" s="5"/>
      <c r="D107" s="5"/>
      <c r="E107" s="5"/>
      <c r="F107" s="5"/>
      <c r="G107" s="5"/>
    </row>
    <row r="108" spans="1:7" x14ac:dyDescent="0.25">
      <c r="A108" s="11"/>
      <c r="B108" s="2"/>
      <c r="C108" s="5"/>
      <c r="D108" s="5"/>
      <c r="E108" s="5"/>
      <c r="F108" s="5"/>
      <c r="G108" s="5"/>
    </row>
    <row r="109" spans="1:7" x14ac:dyDescent="0.25">
      <c r="A109" s="11"/>
      <c r="B109" s="2"/>
      <c r="C109" s="5"/>
      <c r="D109" s="5"/>
      <c r="E109" s="5"/>
      <c r="F109" s="5"/>
      <c r="G109" s="5"/>
    </row>
    <row r="110" spans="1:7" x14ac:dyDescent="0.25">
      <c r="A110" s="11"/>
      <c r="B110" s="2"/>
      <c r="C110" s="5"/>
      <c r="D110" s="5"/>
      <c r="E110" s="5"/>
      <c r="F110" s="5"/>
      <c r="G110" s="5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16:G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 -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Frane Urem</cp:lastModifiedBy>
  <cp:lastPrinted>2023-09-25T18:48:39Z</cp:lastPrinted>
  <dcterms:created xsi:type="dcterms:W3CDTF">2022-10-31T10:11:38Z</dcterms:created>
  <dcterms:modified xsi:type="dcterms:W3CDTF">2024-12-16T16:35:08Z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